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" yWindow="36" windowWidth="18480" windowHeight="5532"/>
  </bookViews>
  <sheets>
    <sheet name="Реестр" sheetId="1" r:id="rId1"/>
  </sheets>
  <definedNames>
    <definedName name="_xlnm._FilterDatabase" localSheetId="0" hidden="1">Реестр!#REF!</definedName>
    <definedName name="Z_3BF021DF_E02E_4CF6_AD8D_6203ED261258_.wvu.FilterData" localSheetId="0" hidden="1">Реестр!#REF!</definedName>
    <definedName name="Z_40842A1E_041B_4CD5_A95A_81C37609D94C_.wvu.FilterData" localSheetId="0" hidden="1">Реестр!#REF!</definedName>
    <definedName name="Z_40842A1E_041B_4CD5_A95A_81C37609D94C_.wvu.PrintArea" localSheetId="0" hidden="1">Реестр!$A$1:$F$52</definedName>
    <definedName name="Z_40842A1E_041B_4CD5_A95A_81C37609D94C_.wvu.PrintTitles" localSheetId="0" hidden="1">Реестр!$4:$4</definedName>
    <definedName name="Z_454D4D38_8D69_4542_AEE4_182A4773F088_.wvu.FilterData" localSheetId="0" hidden="1">Реестр!#REF!</definedName>
    <definedName name="Z_454D4D38_8D69_4542_AEE4_182A4773F088_.wvu.PrintArea" localSheetId="0" hidden="1">Реестр!$A$1:$F$52</definedName>
    <definedName name="Z_454D4D38_8D69_4542_AEE4_182A4773F088_.wvu.PrintTitles" localSheetId="0" hidden="1">Реестр!$4:$4</definedName>
    <definedName name="Z_4B87AD76_FB0C_41B1_9C98_EA9F339A2BA7_.wvu.FilterData" localSheetId="0" hidden="1">Реестр!#REF!</definedName>
    <definedName name="Z_52556082_668F_4ADB_B8B4_01E1BB24FDA3_.wvu.FilterData" localSheetId="0" hidden="1">Реестр!#REF!</definedName>
    <definedName name="Z_52556082_668F_4ADB_B8B4_01E1BB24FDA3_.wvu.PrintArea" localSheetId="0" hidden="1">Реестр!$A$1:$F$52</definedName>
    <definedName name="Z_52556082_668F_4ADB_B8B4_01E1BB24FDA3_.wvu.PrintTitles" localSheetId="0" hidden="1">Реестр!$4:$4</definedName>
    <definedName name="Z_5409CBD0_E9E8_408E_B873_1E8D6C47EA6C_.wvu.FilterData" localSheetId="0" hidden="1">Реестр!#REF!</definedName>
    <definedName name="Z_5409CBD0_E9E8_408E_B873_1E8D6C47EA6C_.wvu.PrintArea" localSheetId="0" hidden="1">Реестр!$A$1:$F$52</definedName>
    <definedName name="Z_5409CBD0_E9E8_408E_B873_1E8D6C47EA6C_.wvu.PrintTitles" localSheetId="0" hidden="1">Реестр!$4:$4</definedName>
    <definedName name="Z_5C1E8192_6D67_42E0_AF63_83393BF3ADA6_.wvu.FilterData" localSheetId="0" hidden="1">Реестр!#REF!</definedName>
    <definedName name="Z_5E8EED4E_94A8_478C_9508_BF11436D7850_.wvu.FilterData" localSheetId="0" hidden="1">Реестр!#REF!</definedName>
    <definedName name="Z_5E8EED4E_94A8_478C_9508_BF11436D7850_.wvu.PrintArea" localSheetId="0" hidden="1">Реестр!$A$1:$F$52</definedName>
    <definedName name="Z_5E8EED4E_94A8_478C_9508_BF11436D7850_.wvu.PrintTitles" localSheetId="0" hidden="1">Реестр!$4:$4</definedName>
    <definedName name="Z_78DFA831_D504_473E_A16F_772241C98318_.wvu.FilterData" localSheetId="0" hidden="1">Реестр!#REF!</definedName>
    <definedName name="Z_7A88DCC1_1B29_406A_AACB_047B54EEEA84_.wvu.FilterData" localSheetId="0" hidden="1">Реестр!#REF!</definedName>
    <definedName name="Z_7A88DCC1_1B29_406A_AACB_047B54EEEA84_.wvu.PrintArea" localSheetId="0" hidden="1">Реестр!$A$1:$F$52</definedName>
    <definedName name="Z_7A88DCC1_1B29_406A_AACB_047B54EEEA84_.wvu.PrintTitles" localSheetId="0" hidden="1">Реестр!$4:$4</definedName>
    <definedName name="Z_80DDC340_0963_495F_9B20_D93CD2CA051E_.wvu.FilterData" localSheetId="0" hidden="1">Реестр!#REF!</definedName>
    <definedName name="Z_80DDC340_0963_495F_9B20_D93CD2CA051E_.wvu.PrintArea" localSheetId="0" hidden="1">Реестр!$A$1:$F$52</definedName>
    <definedName name="Z_80DDC340_0963_495F_9B20_D93CD2CA051E_.wvu.PrintTitles" localSheetId="0" hidden="1">Реестр!$4:$4</definedName>
    <definedName name="Z_91AFE13B_7B73_4DFA_8CE8_C9D55B0E8E38_.wvu.FilterData" localSheetId="0" hidden="1">Реестр!#REF!</definedName>
    <definedName name="Z_9A942BF7_AC7C_48CD_BB11_92357CA98D1B_.wvu.FilterData" localSheetId="0" hidden="1">Реестр!#REF!</definedName>
    <definedName name="Z_9C69460D_CDCF_456B_9252_CAB77877204B_.wvu.FilterData" localSheetId="0" hidden="1">Реестр!#REF!</definedName>
    <definedName name="Z_9C69460D_CDCF_456B_9252_CAB77877204B_.wvu.PrintArea" localSheetId="0" hidden="1">Реестр!$A$1:$F$52</definedName>
    <definedName name="Z_9C69460D_CDCF_456B_9252_CAB77877204B_.wvu.PrintTitles" localSheetId="0" hidden="1">Реестр!$4:$4</definedName>
    <definedName name="Z_ACBFBDDF_F878_4250_8064_6E7B298B8327_.wvu.FilterData" localSheetId="0" hidden="1">Реестр!#REF!</definedName>
    <definedName name="Z_BCCED021_DCE5_43BC_854B_1B069C918DB0_.wvu.FilterData" localSheetId="0" hidden="1">Реестр!#REF!</definedName>
    <definedName name="Z_BCCED021_DCE5_43BC_854B_1B069C918DB0_.wvu.PrintArea" localSheetId="0" hidden="1">Реестр!$A$1:$F$52</definedName>
    <definedName name="Z_BCCED021_DCE5_43BC_854B_1B069C918DB0_.wvu.PrintTitles" localSheetId="0" hidden="1">Реестр!$4:$4</definedName>
    <definedName name="Z_C94AC1DA_B4EB_4FA2_A508_4BCC5492FB96_.wvu.FilterData" localSheetId="0" hidden="1">Реестр!#REF!</definedName>
    <definedName name="Z_CC1A92C4_2B1B_4767_AC2B_C64FC6AD1659_.wvu.FilterData" localSheetId="0" hidden="1">Реестр!#REF!</definedName>
    <definedName name="Z_CC1A92C4_2B1B_4767_AC2B_C64FC6AD1659_.wvu.PrintArea" localSheetId="0" hidden="1">Реестр!$A$1:$F$52</definedName>
    <definedName name="Z_CC1A92C4_2B1B_4767_AC2B_C64FC6AD1659_.wvu.PrintTitles" localSheetId="0" hidden="1">Реестр!$4:$4</definedName>
    <definedName name="Z_CD87C5D9_F4EE_48B7_B532_613FAF7617DF_.wvu.FilterData" localSheetId="0" hidden="1">Реестр!#REF!</definedName>
    <definedName name="Z_D73B0756_2123_45A3_A20B_D07B426741E2_.wvu.FilterData" localSheetId="0" hidden="1">Реестр!#REF!</definedName>
    <definedName name="Z_E0383A79_5EB7_43D6_8018_4CF08676F07E_.wvu.FilterData" localSheetId="0" hidden="1">Реестр!#REF!</definedName>
    <definedName name="Z_E3F61BE8_916F_4212_AD2E_16C31B35B2DE_.wvu.FilterData" localSheetId="0" hidden="1">Реестр!#REF!</definedName>
    <definedName name="Z_E3F61BE8_916F_4212_AD2E_16C31B35B2DE_.wvu.PrintArea" localSheetId="0" hidden="1">Реестр!$A$1:$F$52</definedName>
    <definedName name="Z_E3F61BE8_916F_4212_AD2E_16C31B35B2DE_.wvu.PrintTitles" localSheetId="0" hidden="1">Реестр!$4:$4</definedName>
    <definedName name="Z_F57CCBB2_B80A_44A2_B411_41A81436B4AF_.wvu.FilterData" localSheetId="0" hidden="1">Реестр!#REF!</definedName>
    <definedName name="Z_F57CCBB2_B80A_44A2_B411_41A81436B4AF_.wvu.PrintArea" localSheetId="0" hidden="1">Реестр!$A$1:$F$52</definedName>
    <definedName name="Z_F57CCBB2_B80A_44A2_B411_41A81436B4AF_.wvu.PrintTitles" localSheetId="0" hidden="1">Реестр!$4:$4</definedName>
    <definedName name="Z_FC6EE7BB_9820_483D_889E_D9C6DA348E50_.wvu.FilterData" localSheetId="0" hidden="1">Реестр!#REF!</definedName>
    <definedName name="Z_FC6EE7BB_9820_483D_889E_D9C6DA348E50_.wvu.PrintArea" localSheetId="0" hidden="1">Реестр!$A$1:$F$52</definedName>
    <definedName name="Z_FC6EE7BB_9820_483D_889E_D9C6DA348E50_.wvu.PrintTitles" localSheetId="0" hidden="1">Реестр!$4:$4</definedName>
    <definedName name="_xlnm.Print_Titles" localSheetId="0">Реестр!$4:$4</definedName>
    <definedName name="_xlnm.Print_Area" localSheetId="0">Реестр!$A$1:$F$52</definedName>
  </definedNames>
  <calcPr calcId="144525"/>
  <customWorkbookViews>
    <customWorkbookView name="Боев Н.В. - Личное представление" guid="{BCCED021-DCE5-43BC-854B-1B069C918DB0}" mergeInterval="0" personalView="1" maximized="1" windowWidth="1916" windowHeight="855" activeSheetId="1"/>
    <customWorkbookView name="Саяпина Олеся Сергеевна - Личное представление" guid="{9C69460D-CDCF-456B-9252-CAB77877204B}" mergeInterval="0" personalView="1" maximized="1" windowWidth="1276" windowHeight="805" activeSheetId="1"/>
    <customWorkbookView name="Прийма И.И. - Личное представление" guid="{40842A1E-041B-4CD5-A95A-81C37609D94C}" mergeInterval="0" personalView="1" xWindow="12" yWindow="30" windowWidth="1263" windowHeight="759" activeSheetId="1"/>
    <customWorkbookView name="PK1 - Личное представление" guid="{E3F61BE8-916F-4212-AD2E-16C31B35B2DE}" mergeInterval="0" personalView="1" maximized="1" windowWidth="1675" windowHeight="809" activeSheetId="1"/>
    <customWorkbookView name="Капустина Е.А. - Личное представление" guid="{7A88DCC1-1B29-406A-AACB-047B54EEEA84}" mergeInterval="0" personalView="1" maximized="1" windowWidth="1276" windowHeight="745" activeSheetId="1"/>
    <customWorkbookView name="Лазарева С. А. - Личное представление" guid="{52556082-668F-4ADB-B8B4-01E1BB24FDA3}" mergeInterval="0" personalView="1" maximized="1" windowWidth="1276" windowHeight="759" activeSheetId="1"/>
    <customWorkbookView name="Шашкова Ю.А. - Личное представление" guid="{5E8EED4E-94A8-478C-9508-BF11436D7850}" mergeInterval="0" personalView="1" maximized="1" windowWidth="1102" windowHeight="758" activeSheetId="1"/>
    <customWorkbookView name="Харская С.В. - Личное представление" guid="{FC6EE7BB-9820-483D-889E-D9C6DA348E50}" mergeInterval="0" personalView="1" maximized="1" windowWidth="1276" windowHeight="791" activeSheetId="1"/>
    <customWorkbookView name="Ерзылева М.В. - Личное представление" guid="{F57CCBB2-B80A-44A2-B411-41A81436B4AF}" mergeInterval="0" personalView="1" maximized="1" windowWidth="1276" windowHeight="798" activeSheetId="1"/>
    <customWorkbookView name="User - Личное представление" guid="{80DDC340-0963-495F-9B20-D93CD2CA051E}" mergeInterval="0" personalView="1" maximized="1" windowWidth="1276" windowHeight="779" activeSheetId="1"/>
    <customWorkbookView name="Егорычева С. А. - Личное представление" guid="{CC1A92C4-2B1B-4767-AC2B-C64FC6AD1659}" mergeInterval="0" personalView="1" maximized="1" xWindow="-8" yWindow="-8" windowWidth="1936" windowHeight="1056" activeSheetId="1"/>
    <customWorkbookView name="Мурашова Е.И. - Личное представление" guid="{454D4D38-8D69-4542-AEE4-182A4773F088}" mergeInterval="0" personalView="1" maximized="1" xWindow="1912" yWindow="-8" windowWidth="1296" windowHeight="1000" activeSheetId="1"/>
    <customWorkbookView name="Малетина Г.К. - Личное представление" guid="{5409CBD0-E9E8-408E-B873-1E8D6C47EA6C}" mergeInterval="0" personalView="1" maximized="1" windowWidth="1276" windowHeight="748" activeSheetId="1"/>
  </customWorkbookViews>
</workbook>
</file>

<file path=xl/calcChain.xml><?xml version="1.0" encoding="utf-8"?>
<calcChain xmlns="http://schemas.openxmlformats.org/spreadsheetml/2006/main">
  <c r="D12" i="1" l="1"/>
  <c r="F12" i="1"/>
  <c r="E12" i="1"/>
  <c r="F26" i="1"/>
  <c r="E26" i="1"/>
  <c r="D26" i="1"/>
  <c r="F31" i="1"/>
  <c r="E31" i="1"/>
  <c r="D31" i="1"/>
  <c r="E13" i="1"/>
  <c r="F13" i="1"/>
  <c r="D13" i="1"/>
  <c r="E53" i="1" l="1"/>
  <c r="F53" i="1"/>
  <c r="D53" i="1"/>
  <c r="E44" i="1" l="1"/>
  <c r="F44" i="1"/>
  <c r="D44" i="1"/>
  <c r="E9" i="1"/>
  <c r="F9" i="1"/>
  <c r="D9" i="1"/>
  <c r="F5" i="1" l="1"/>
  <c r="E5" i="1"/>
  <c r="D5" i="1"/>
  <c r="E39" i="1"/>
  <c r="F39" i="1"/>
  <c r="D39" i="1"/>
  <c r="F34" i="1"/>
  <c r="E34" i="1"/>
  <c r="D34" i="1"/>
</calcChain>
</file>

<file path=xl/sharedStrings.xml><?xml version="1.0" encoding="utf-8"?>
<sst xmlns="http://schemas.openxmlformats.org/spreadsheetml/2006/main" count="175" uniqueCount="117">
  <si>
    <t>тыс. рублей</t>
  </si>
  <si>
    <t>Код главы</t>
  </si>
  <si>
    <t>Код бюджетной классификации</t>
  </si>
  <si>
    <t>Наименование</t>
  </si>
  <si>
    <t>1</t>
  </si>
  <si>
    <t>2</t>
  </si>
  <si>
    <t>3</t>
  </si>
  <si>
    <t>048</t>
  </si>
  <si>
    <t xml:space="preserve">Управление Росприроднадзора по Алтайскому краю и Республике Алтай
</t>
  </si>
  <si>
    <t>1 12 01010 01 0000 120</t>
  </si>
  <si>
    <t>Плата за выбросы загрязняющих веществ в атмосферный воздух стационарными объектами</t>
  </si>
  <si>
    <t>1 12 01041 01 0000 120</t>
  </si>
  <si>
    <t xml:space="preserve">Плата за размещение отходов производства </t>
  </si>
  <si>
    <t>074</t>
  </si>
  <si>
    <t>Министерство образования и науки Алтайского края</t>
  </si>
  <si>
    <t>092</t>
  </si>
  <si>
    <t>100</t>
  </si>
  <si>
    <t>140</t>
  </si>
  <si>
    <t>182</t>
  </si>
  <si>
    <t>Управление Федеральной налоговой службы по Алтайскому краю</t>
  </si>
  <si>
    <t>1 01 02010 01 0000 110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</si>
  <si>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</si>
  <si>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1 01 02020 01 0000 110</t>
  </si>
  <si>
    <t>1 01 02030 01 0000 110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</si>
  <si>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</si>
  <si>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1 05 01011 01 0000 110</t>
  </si>
  <si>
    <t>Налог, взимаемый с налогоплательщиков, выбравших в качестве объекта налогообложения доходы</t>
  </si>
  <si>
    <t>1 05 01021 01 0000 110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</si>
  <si>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</si>
  <si>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Плата за размещение твердых коммунальных отходов</t>
  </si>
  <si>
    <t>1 12 01042 01 0000 120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</si>
  <si>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</si>
  <si>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Федеральное казначейство (Межрегиональное операционное управление Федерального казначейства)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</si>
  <si>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</si>
  <si>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1 03 02231 01 0000 110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</si>
  <si>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</si>
  <si>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1 03 02241 01 0000 110</t>
  </si>
  <si>
    <t>1 03 02251 01 0000 110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</si>
  <si>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</si>
  <si>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</si>
  <si>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1 03 02261 01 0000 110</t>
  </si>
  <si>
    <t>Реестр источников доходов районного бюджета</t>
  </si>
  <si>
    <t>Прочие доходы от оказания платных услуг (работ) получателями средств бюд¬жетов муниципальных районов</t>
  </si>
  <si>
    <t>Доходы, поступающие в порядке возмещения расходов, понесенных в связи с эксплуатацией имущества муниципальных районов</t>
  </si>
  <si>
    <t>Единый сельскохозяйственный налог</t>
  </si>
  <si>
    <t>Государственная пошлина по делам, рассматриваемым в судах общей юрисдикции, мировыми судьями (за исключением государственной пошлины по делам, рассматриваемым Верховным Судом РФ)</t>
  </si>
  <si>
    <t>Комитет по экономике управлению муниципальным имуществом администрации Баевского района Алтайского края</t>
  </si>
  <si>
    <t>Комитет администрации Баевского района Алтайского края по финансам, налоговой и кредитной политике</t>
  </si>
  <si>
    <t>Доходы, получаемые в виде арендной платы за земельные участки, государст¬венная собственность на которые не разграничена и которые расположены в границах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</si>
  <si>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муни¬ципальных районов (за исключением земельных участков муниципальных бюд¬жетных и автономных учреждений)</t>
  </si>
  <si>
    <t>Доходы от сдачи в аренду имущества, составляющего казну муниципальных районов (за исключением земельных участков)</t>
  </si>
  <si>
    <t>Прочие  поступления от использования имущества, находящегося в соб¬ственности муниципальных районов (за исключением имущества муни¬ципальных бюджетных и   автономных учреждений, а также имущества муниципальных унитарных предприятий, в том числе казенных).</t>
  </si>
  <si>
    <t>2 02 300240 05 0000 150</t>
  </si>
  <si>
    <t>Прочие субсидии бюджетам муниципальных районов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</si>
  <si>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</si>
  <si>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</si>
  <si>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и городских округов на исполнение государственных полномочий по отлову и содержанию безнадзорных животных</t>
  </si>
  <si>
    <t>Субсидии бюджетам муниципальных районов и городских округов на развитие системы отдыха и укрепления здоровья детей в рамках государственной программы Алтайского края "Развитие образования и молодежной политики в Алтайском крае"Субсидии на организацию отдыха и оздоровление детей</t>
  </si>
  <si>
    <t>Субсидии бюджетам муниципальных районов и городских округов на обеспечение расчетов за топливно-энергетические ресурсы, потребляемые муниципальными учреждениями</t>
  </si>
  <si>
    <t>Субвенции бюджетам муниципальных районов на выравнивание бюджетной обеспеченности поселений</t>
  </si>
  <si>
    <t>Субвенции бюджетам муниципальных районов и городских округов на содержание ребенка в семье опекуна (попечителя) и приемной семье, а также вознаграждение, причитающееся приемному родителю</t>
  </si>
  <si>
    <t>Субвенции бюджетам муниципальных районов и городских округов на выплату компенсации части родительской платы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</si>
  <si>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Субвенции бюджетам муниципальных районов и городских округов на функционирование административных комиссий при местных администрациях</t>
  </si>
  <si>
    <t>Субвенции бюджетам муниципальных районов и городских округов на обеспечение государственных гарантий реализации прав на получение общедоступного и бесплатного дошкольного образования в дошкольных образовательных организациях</t>
  </si>
  <si>
    <t>Субвенции бюджетам муниципальных районов и городских округов на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общеобразовательных организациях, обеспечение дополнительного образования детей в общеобразовательных организациях</t>
  </si>
  <si>
    <t>Субвенции бюджетам муниципальных районов и городских округов  на организацию и осуществление деятельности по опеке и попечительству над детьми-сиротами и детьми, оставшимися без попечения родителей</t>
  </si>
  <si>
    <t xml:space="preserve">Субвенции бюджетам муниципальных районов и городских округов на функционирование комиссий по делам несовершеннолетних и защите их прав </t>
  </si>
  <si>
    <t>1 13 01995 05 0000 130</t>
  </si>
  <si>
    <t>1 13 02065 05 0000 130</t>
  </si>
  <si>
    <t>1 11 05013 05 0000 120</t>
  </si>
  <si>
    <t>1 11 05025 05 0000 120</t>
  </si>
  <si>
    <t>1 11 05075 05 0000 120</t>
  </si>
  <si>
    <t>1 11 09045 05 0000 120</t>
  </si>
  <si>
    <t>1 05 03000 01 0000 110</t>
  </si>
  <si>
    <t>1 08 03010 01 0000 110</t>
  </si>
  <si>
    <t>2 02 35118 05 0000 150</t>
  </si>
  <si>
    <t>2 02 35120 05 0000 150</t>
  </si>
  <si>
    <t>2 02 29999 05 0000 150</t>
  </si>
  <si>
    <t xml:space="preserve"> 2 02 29999 05 0000 150</t>
  </si>
  <si>
    <t>Субсидии</t>
  </si>
  <si>
    <t>2 02 20216 05 0000 150</t>
  </si>
  <si>
    <t>2 02 25304 05 0000 150</t>
  </si>
  <si>
    <t>Субсидии бюджетам муниципальных районов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</si>
  <si>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</si>
  <si>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1 05 04020 02 0000 110</t>
  </si>
  <si>
    <t>Налог, взимаемый в связи с применением патентной системы налогообложения, зачисляемый в бюджеты муниципальных районов</t>
  </si>
  <si>
    <t>Прогноз 2024 года, к 1-ому чтению</t>
  </si>
  <si>
    <t>Субвенции на обеспечение бесплатным двухразовым питанием обучающихся муниципальных общеобразовательных организаций</t>
  </si>
  <si>
    <t>Субвенции на ежемесячное денежное вознаграждение за классное руководство педагогическим работникам муниципальных общеобразовательных организаций</t>
  </si>
  <si>
    <t>2 02 35303 05 0000 150</t>
  </si>
  <si>
    <t>Прогноз 2025 года, к 1-ому чтению</t>
  </si>
  <si>
    <t>808</t>
  </si>
  <si>
    <t>1 16 0105301 0010 140</t>
  </si>
  <si>
    <t>1 16 0106301 0010 140</t>
  </si>
  <si>
    <t>1 16 0107301 0010 140</t>
  </si>
  <si>
    <t>1 16 0108301 0010 140</t>
  </si>
  <si>
    <t>1 16 0109301 0010 140</t>
  </si>
  <si>
    <t>1 16 0113301 0010 140</t>
  </si>
  <si>
    <t>1 16 0115301 0010 140</t>
  </si>
  <si>
    <t>1 16 0117301 0010 140</t>
  </si>
  <si>
    <t>1 16 0119301 0010 140</t>
  </si>
  <si>
    <t>1 16 0120301 0010 140</t>
  </si>
  <si>
    <t>Управление юстиции Алтайского края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</si>
  <si>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</si>
  <si>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</si>
  <si>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(штрафы, налагаемые мировыми судьями)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</si>
  <si>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</si>
  <si>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 (штрафы, налагаемые мировыми судьями)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</si>
  <si>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</si>
  <si>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</si>
  <si>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</si>
  <si>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(штрафы, налагаемые мировыми судьями)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</si>
  <si>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(штрафы, налагаемые мировыми судьями)</t>
  </si>
  <si>
    <t>Прогноз 2026 года, к 1-ому чтению</t>
  </si>
  <si>
    <t>Субсидии на проведение мероприятий по обеспечению деятельности советников директоров по воспитанию и взаимодействию с детскими общественными объединениями в общеобразовательных организациях</t>
  </si>
  <si>
    <t>2 02 25179 05 0000 100</t>
  </si>
  <si>
    <t>Субвенции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</si>
</sst>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0.0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4"/>
      <color theme="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4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10" fillId="0" borderId="0"/>
  </cellStyleXfs>
  <cellXfs count="45">
    <xf numFmtId="0" fontId="0" fillId="0" borderId="0" xfId="0"/>
    <xf numFmtId="49" fontId="0" fillId="0" borderId="0" xfId="0" applyNumberFormat="1" applyFill="1" applyAlignment="1">
      <alignment horizontal="center"/>
    </xf>
    <xf numFmtId="49" fontId="0" fillId="0" borderId="0" xfId="0" applyNumberFormat="1" applyFill="1"/>
    <xf numFmtId="0" fontId="0" fillId="0" borderId="0" xfId="0" applyFill="1" applyAlignment="1">
      <alignment horizontal="center"/>
    </xf>
    <xf numFmtId="0" fontId="0" fillId="0" borderId="0" xfId="0" applyFill="1"/>
    <xf numFmtId="49" fontId="5" fillId="0" borderId="1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top" wrapText="1"/>
    </xf>
    <xf numFmtId="49" fontId="8" fillId="0" borderId="1" xfId="0" applyNumberFormat="1" applyFont="1" applyFill="1" applyBorder="1" applyAlignment="1">
      <alignment horizontal="justify" vertical="top" wrapText="1"/>
    </xf>
    <xf numFmtId="164" fontId="8" fillId="0" borderId="1" xfId="0" applyNumberFormat="1" applyFont="1" applyFill="1" applyBorder="1" applyAlignment="1">
      <alignment horizontal="center" vertical="top"/>
    </xf>
    <xf numFmtId="49" fontId="5" fillId="0" borderId="1" xfId="0" applyNumberFormat="1" applyFont="1" applyFill="1" applyBorder="1" applyAlignment="1">
      <alignment horizontal="center" vertical="top" wrapText="1"/>
    </xf>
    <xf numFmtId="0" fontId="9" fillId="0" borderId="1" xfId="0" applyFont="1" applyFill="1" applyBorder="1" applyAlignment="1">
      <alignment horizontal="center" vertical="top" wrapText="1"/>
    </xf>
    <xf numFmtId="164" fontId="5" fillId="0" borderId="1" xfId="0" applyNumberFormat="1" applyFont="1" applyFill="1" applyBorder="1" applyAlignment="1">
      <alignment horizontal="center" vertical="top"/>
    </xf>
    <xf numFmtId="49" fontId="5" fillId="0" borderId="1" xfId="0" applyNumberFormat="1" applyFont="1" applyFill="1" applyBorder="1" applyAlignment="1">
      <alignment horizontal="justify" vertical="top" wrapText="1"/>
    </xf>
    <xf numFmtId="49" fontId="9" fillId="0" borderId="1" xfId="0" applyNumberFormat="1" applyFont="1" applyFill="1" applyBorder="1" applyAlignment="1" applyProtection="1">
      <alignment horizontal="center" vertical="top" wrapText="1"/>
      <protection locked="0"/>
    </xf>
    <xf numFmtId="164" fontId="9" fillId="0" borderId="1" xfId="1" applyNumberFormat="1" applyFont="1" applyFill="1" applyBorder="1" applyAlignment="1" applyProtection="1">
      <alignment horizontal="center" vertical="top" wrapText="1"/>
      <protection locked="0"/>
    </xf>
    <xf numFmtId="164" fontId="5" fillId="0" borderId="1" xfId="0" applyNumberFormat="1" applyFont="1" applyFill="1" applyBorder="1" applyAlignment="1">
      <alignment horizontal="center" vertical="top" wrapText="1"/>
    </xf>
    <xf numFmtId="0" fontId="0" fillId="2" borderId="0" xfId="0" applyFill="1"/>
    <xf numFmtId="49" fontId="9" fillId="0" borderId="1" xfId="0" applyNumberFormat="1" applyFont="1" applyFill="1" applyBorder="1" applyAlignment="1" applyProtection="1">
      <alignment horizontal="center" vertical="top" wrapText="1"/>
    </xf>
    <xf numFmtId="0" fontId="3" fillId="2" borderId="0" xfId="0" applyFont="1" applyFill="1"/>
    <xf numFmtId="49" fontId="8" fillId="0" borderId="1" xfId="0" applyNumberFormat="1" applyFont="1" applyFill="1" applyBorder="1" applyAlignment="1">
      <alignment horizontal="center" vertical="top"/>
    </xf>
    <xf numFmtId="49" fontId="5" fillId="0" borderId="1" xfId="0" applyNumberFormat="1" applyFont="1" applyFill="1" applyBorder="1" applyAlignment="1">
      <alignment horizontal="center" vertical="top"/>
    </xf>
    <xf numFmtId="49" fontId="2" fillId="0" borderId="0" xfId="0" applyNumberFormat="1" applyFont="1" applyFill="1"/>
    <xf numFmtId="0" fontId="5" fillId="0" borderId="0" xfId="0" applyFont="1" applyFill="1" applyAlignment="1">
      <alignment horizontal="right" vertical="center"/>
    </xf>
    <xf numFmtId="0" fontId="5" fillId="0" borderId="0" xfId="0" applyFont="1" applyFill="1" applyAlignment="1">
      <alignment horizontal="left" vertical="center"/>
    </xf>
    <xf numFmtId="49" fontId="11" fillId="0" borderId="0" xfId="0" applyNumberFormat="1" applyFont="1" applyFill="1" applyAlignment="1">
      <alignment horizontal="left"/>
    </xf>
    <xf numFmtId="0" fontId="4" fillId="0" borderId="0" xfId="0" applyFont="1" applyAlignment="1">
      <alignment horizontal="center" vertical="center"/>
    </xf>
    <xf numFmtId="0" fontId="3" fillId="3" borderId="0" xfId="0" applyFont="1" applyFill="1"/>
    <xf numFmtId="0" fontId="0" fillId="3" borderId="0" xfId="0" applyFill="1"/>
    <xf numFmtId="0" fontId="0" fillId="4" borderId="0" xfId="0" applyFill="1"/>
    <xf numFmtId="0" fontId="3" fillId="5" borderId="0" xfId="0" applyFont="1" applyFill="1"/>
    <xf numFmtId="0" fontId="9" fillId="0" borderId="1" xfId="0" applyNumberFormat="1" applyFont="1" applyFill="1" applyBorder="1" applyAlignment="1">
      <alignment horizontal="center" vertical="top" wrapText="1"/>
    </xf>
    <xf numFmtId="49" fontId="9" fillId="0" borderId="1" xfId="0" applyNumberFormat="1" applyFont="1" applyFill="1" applyBorder="1" applyAlignment="1">
      <alignment horizontal="justify" vertical="top" wrapText="1"/>
    </xf>
    <xf numFmtId="49" fontId="7" fillId="0" borderId="1" xfId="0" applyNumberFormat="1" applyFont="1" applyFill="1" applyBorder="1" applyAlignment="1">
      <alignment horizontal="justify" vertical="top" wrapText="1"/>
    </xf>
    <xf numFmtId="49" fontId="7" fillId="0" borderId="1" xfId="0" applyNumberFormat="1" applyFont="1" applyFill="1" applyBorder="1" applyAlignment="1" applyProtection="1">
      <alignment horizontal="center" vertical="top" wrapText="1"/>
    </xf>
    <xf numFmtId="0" fontId="7" fillId="0" borderId="1" xfId="0" applyNumberFormat="1" applyFont="1" applyFill="1" applyBorder="1" applyAlignment="1">
      <alignment horizontal="center" vertical="top" wrapText="1"/>
    </xf>
    <xf numFmtId="164" fontId="7" fillId="0" borderId="1" xfId="1" applyNumberFormat="1" applyFont="1" applyFill="1" applyBorder="1" applyAlignment="1" applyProtection="1">
      <alignment horizontal="center" vertical="top" wrapText="1"/>
      <protection locked="0"/>
    </xf>
    <xf numFmtId="0" fontId="3" fillId="4" borderId="0" xfId="0" applyFont="1" applyFill="1"/>
    <xf numFmtId="2" fontId="9" fillId="0" borderId="1" xfId="0" applyNumberFormat="1" applyFont="1" applyFill="1" applyBorder="1" applyAlignment="1">
      <alignment horizontal="justify" vertical="top" wrapText="1"/>
    </xf>
    <xf numFmtId="2" fontId="5" fillId="0" borderId="1" xfId="0" applyNumberFormat="1" applyFont="1" applyFill="1" applyBorder="1" applyAlignment="1">
      <alignment horizontal="justify" vertical="top" wrapText="1"/>
    </xf>
    <xf numFmtId="0" fontId="5" fillId="0" borderId="1" xfId="0" applyFont="1" applyBorder="1" applyAlignment="1">
      <alignment vertical="top" wrapText="1"/>
    </xf>
    <xf numFmtId="49" fontId="0" fillId="0" borderId="1" xfId="0" applyNumberFormat="1" applyFill="1" applyBorder="1" applyAlignment="1">
      <alignment horizontal="center"/>
    </xf>
    <xf numFmtId="164" fontId="5" fillId="0" borderId="2" xfId="0" applyNumberFormat="1" applyFont="1" applyFill="1" applyBorder="1" applyAlignment="1">
      <alignment horizontal="center" vertical="top"/>
    </xf>
    <xf numFmtId="3" fontId="9" fillId="0" borderId="1" xfId="0" applyNumberFormat="1" applyFont="1" applyFill="1" applyBorder="1" applyAlignment="1">
      <alignment horizontal="center" vertical="top" wrapText="1"/>
    </xf>
  </cellXfs>
  <cellStyles count="3">
    <cellStyle name="Обычный" xfId="0" builtinId="0"/>
    <cellStyle name="Обычный 2" xfId="2"/>
    <cellStyle name="Финансовый" xfId="1" builtinId="3"/>
  </cellStyles>
  <dxfs count="0"/>
  <tableStyles count="0" defaultTableStyle="TableStyleMedium2" defaultPivotStyle="PivotStyleLight16"/>
  <colors>
    <mruColors>
      <color rgb="FFCCFF99"/>
      <color rgb="FFCCFFFF"/>
      <color rgb="FF66FFFF"/>
      <color rgb="FF99FFCC"/>
      <color rgb="FF0066FF"/>
      <color rgb="FF66CCFF"/>
      <color rgb="FFFF7C80"/>
      <color rgb="FFFF6699"/>
      <color rgb="FFFF66FF"/>
      <color rgb="FFCC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13" Type="http://schemas.openxmlformats.org/officeDocument/2006/relationships/printerSettings" Target="../printerSettings/printerSettings13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Relationship Id="rId14" Type="http://schemas.openxmlformats.org/officeDocument/2006/relationships/printerSettings" Target="../printerSettings/printerSettings1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3"/>
  <sheetViews>
    <sheetView tabSelected="1" zoomScale="90" zoomScaleNormal="90" zoomScaleSheetLayoutView="55" workbookViewId="0">
      <pane xSplit="3" ySplit="4" topLeftCell="D47" activePane="bottomRight" state="frozen"/>
      <selection pane="topRight" activeCell="D1" sqref="D1"/>
      <selection pane="bottomLeft" activeCell="A5" sqref="A5"/>
      <selection pane="bottomRight" activeCell="F12" sqref="F12"/>
    </sheetView>
  </sheetViews>
  <sheetFormatPr defaultColWidth="10.109375" defaultRowHeight="14.4" x14ac:dyDescent="0.3"/>
  <cols>
    <col min="1" max="1" width="10.109375" style="1"/>
    <col min="2" max="2" width="25.88671875" style="2" customWidth="1"/>
    <col min="3" max="3" width="85.109375" style="2" customWidth="1"/>
    <col min="4" max="4" width="19" style="3" customWidth="1"/>
    <col min="5" max="6" width="18.88671875" style="3" customWidth="1"/>
    <col min="7" max="16384" width="10.109375" style="4"/>
  </cols>
  <sheetData>
    <row r="1" spans="1:16" ht="17.399999999999999" x14ac:dyDescent="0.3">
      <c r="C1" s="27" t="s">
        <v>41</v>
      </c>
    </row>
    <row r="2" spans="1:16" ht="18" x14ac:dyDescent="0.35">
      <c r="A2" s="26"/>
      <c r="C2" s="23"/>
      <c r="E2" s="24"/>
      <c r="F2" s="25" t="s">
        <v>0</v>
      </c>
    </row>
    <row r="3" spans="1:16" ht="80.25" customHeight="1" x14ac:dyDescent="0.3">
      <c r="A3" s="5" t="s">
        <v>1</v>
      </c>
      <c r="B3" s="6" t="s">
        <v>2</v>
      </c>
      <c r="C3" s="5" t="s">
        <v>3</v>
      </c>
      <c r="D3" s="7" t="s">
        <v>86</v>
      </c>
      <c r="E3" s="7" t="s">
        <v>90</v>
      </c>
      <c r="F3" s="7" t="s">
        <v>113</v>
      </c>
    </row>
    <row r="4" spans="1:16" ht="15.6" x14ac:dyDescent="0.3">
      <c r="A4" s="5" t="s">
        <v>4</v>
      </c>
      <c r="B4" s="5" t="s">
        <v>5</v>
      </c>
      <c r="C4" s="5" t="s">
        <v>6</v>
      </c>
      <c r="D4" s="7">
        <v>4</v>
      </c>
      <c r="E4" s="7">
        <v>5</v>
      </c>
      <c r="F4" s="7">
        <v>6</v>
      </c>
    </row>
    <row r="5" spans="1:16" ht="20.399999999999999" customHeight="1" x14ac:dyDescent="0.3">
      <c r="A5" s="8" t="s">
        <v>7</v>
      </c>
      <c r="B5" s="11"/>
      <c r="C5" s="9" t="s">
        <v>8</v>
      </c>
      <c r="D5" s="10">
        <f>D6+D7+D8</f>
        <v>20</v>
      </c>
      <c r="E5" s="10">
        <f>E6+E7+E8</f>
        <v>20</v>
      </c>
      <c r="F5" s="10">
        <f>F6+F7+F8</f>
        <v>20</v>
      </c>
    </row>
    <row r="6" spans="1:16" ht="31.2" x14ac:dyDescent="0.3">
      <c r="A6" s="11" t="s">
        <v>7</v>
      </c>
      <c r="B6" s="11" t="s">
        <v>9</v>
      </c>
      <c r="C6" s="14" t="s">
        <v>10</v>
      </c>
      <c r="D6" s="17">
        <v>4</v>
      </c>
      <c r="E6" s="17">
        <v>4</v>
      </c>
      <c r="F6" s="17">
        <v>4</v>
      </c>
    </row>
    <row r="7" spans="1:16" s="18" customFormat="1" ht="15.6" x14ac:dyDescent="0.3">
      <c r="A7" s="11" t="s">
        <v>7</v>
      </c>
      <c r="B7" s="11" t="s">
        <v>11</v>
      </c>
      <c r="C7" s="14" t="s">
        <v>12</v>
      </c>
      <c r="D7" s="17">
        <v>13</v>
      </c>
      <c r="E7" s="17">
        <v>13</v>
      </c>
      <c r="F7" s="17">
        <v>13</v>
      </c>
      <c r="G7" s="4"/>
      <c r="H7" s="4"/>
      <c r="I7" s="4"/>
      <c r="J7" s="4"/>
      <c r="K7" s="4"/>
      <c r="L7" s="4"/>
      <c r="M7" s="4"/>
      <c r="N7" s="4"/>
      <c r="O7" s="4"/>
      <c r="P7" s="4"/>
    </row>
    <row r="8" spans="1:16" ht="15.6" x14ac:dyDescent="0.3">
      <c r="A8" s="11" t="s">
        <v>7</v>
      </c>
      <c r="B8" s="11" t="s">
        <v>30</v>
      </c>
      <c r="C8" s="14" t="s">
        <v>29</v>
      </c>
      <c r="D8" s="17">
        <v>3</v>
      </c>
      <c r="E8" s="17">
        <v>3</v>
      </c>
      <c r="F8" s="17">
        <v>3</v>
      </c>
    </row>
    <row r="9" spans="1:16" ht="15.6" x14ac:dyDescent="0.3">
      <c r="A9" s="8" t="s">
        <v>13</v>
      </c>
      <c r="B9" s="11"/>
      <c r="C9" s="9" t="s">
        <v>14</v>
      </c>
      <c r="D9" s="10">
        <f>D10+D11</f>
        <v>2166</v>
      </c>
      <c r="E9" s="10">
        <f t="shared" ref="E9:F9" si="0">E10+E11</f>
        <v>2205</v>
      </c>
      <c r="F9" s="10">
        <f t="shared" si="0"/>
        <v>2205</v>
      </c>
    </row>
    <row r="10" spans="1:16" s="29" customFormat="1" ht="31.2" x14ac:dyDescent="0.3">
      <c r="A10" s="11" t="s">
        <v>13</v>
      </c>
      <c r="B10" s="11" t="s">
        <v>67</v>
      </c>
      <c r="C10" s="14" t="s">
        <v>42</v>
      </c>
      <c r="D10" s="17">
        <v>2066</v>
      </c>
      <c r="E10" s="17">
        <v>2100</v>
      </c>
      <c r="F10" s="17">
        <v>2100</v>
      </c>
      <c r="G10" s="4"/>
      <c r="H10" s="4"/>
      <c r="I10" s="4"/>
      <c r="J10" s="4"/>
      <c r="K10" s="4"/>
      <c r="L10" s="4"/>
      <c r="M10" s="4"/>
      <c r="N10" s="4"/>
      <c r="O10" s="4"/>
      <c r="P10" s="4"/>
    </row>
    <row r="11" spans="1:16" s="29" customFormat="1" ht="31.2" x14ac:dyDescent="0.3">
      <c r="A11" s="11" t="s">
        <v>13</v>
      </c>
      <c r="B11" s="11" t="s">
        <v>68</v>
      </c>
      <c r="C11" s="14" t="s">
        <v>43</v>
      </c>
      <c r="D11" s="17">
        <v>100</v>
      </c>
      <c r="E11" s="17">
        <v>105</v>
      </c>
      <c r="F11" s="17">
        <v>105</v>
      </c>
      <c r="G11" s="4"/>
      <c r="H11" s="4"/>
      <c r="I11" s="4"/>
      <c r="J11" s="4"/>
      <c r="K11" s="4"/>
      <c r="L11" s="4"/>
      <c r="M11" s="4"/>
      <c r="N11" s="4"/>
      <c r="O11" s="4"/>
      <c r="P11" s="4"/>
    </row>
    <row r="12" spans="1:16" ht="31.2" x14ac:dyDescent="0.3">
      <c r="A12" s="8" t="s">
        <v>15</v>
      </c>
      <c r="B12" s="11"/>
      <c r="C12" s="9" t="s">
        <v>47</v>
      </c>
      <c r="D12" s="10">
        <f>D13+D26</f>
        <v>179784.09999999998</v>
      </c>
      <c r="E12" s="10">
        <f>E13+E26</f>
        <v>174829.9</v>
      </c>
      <c r="F12" s="10">
        <f>F13+F26</f>
        <v>174778.5</v>
      </c>
    </row>
    <row r="13" spans="1:16" ht="15.6" x14ac:dyDescent="0.3">
      <c r="A13" s="8"/>
      <c r="B13" s="11"/>
      <c r="C13" s="9" t="s">
        <v>116</v>
      </c>
      <c r="D13" s="10">
        <f>SUM(D14:D25)</f>
        <v>165479.39999999997</v>
      </c>
      <c r="E13" s="10">
        <f t="shared" ref="E13:F13" si="1">SUM(E14:E25)</f>
        <v>165409.1</v>
      </c>
      <c r="F13" s="10">
        <f t="shared" si="1"/>
        <v>165428</v>
      </c>
    </row>
    <row r="14" spans="1:16" s="38" customFormat="1" ht="36.75" customHeight="1" x14ac:dyDescent="0.3">
      <c r="A14" s="15" t="s">
        <v>15</v>
      </c>
      <c r="B14" s="12" t="s">
        <v>52</v>
      </c>
      <c r="C14" s="33" t="s">
        <v>59</v>
      </c>
      <c r="D14" s="13">
        <v>739.3</v>
      </c>
      <c r="E14" s="13">
        <v>565.20000000000005</v>
      </c>
      <c r="F14" s="13">
        <v>558.29999999999995</v>
      </c>
      <c r="G14" s="4"/>
      <c r="H14" s="4"/>
      <c r="I14" s="4"/>
      <c r="J14" s="4"/>
      <c r="K14" s="4"/>
      <c r="L14" s="4"/>
      <c r="M14" s="4"/>
      <c r="N14" s="4"/>
      <c r="O14" s="4"/>
      <c r="P14" s="4"/>
    </row>
    <row r="15" spans="1:16" s="38" customFormat="1" ht="51.45" customHeight="1" x14ac:dyDescent="0.3">
      <c r="A15" s="15" t="s">
        <v>15</v>
      </c>
      <c r="B15" s="12" t="s">
        <v>52</v>
      </c>
      <c r="C15" s="33" t="s">
        <v>62</v>
      </c>
      <c r="D15" s="13">
        <v>370</v>
      </c>
      <c r="E15" s="13">
        <v>370</v>
      </c>
      <c r="F15" s="13">
        <v>370</v>
      </c>
      <c r="G15" s="4"/>
      <c r="H15" s="4"/>
      <c r="I15" s="4"/>
      <c r="J15" s="4"/>
      <c r="K15" s="4"/>
      <c r="L15" s="4"/>
      <c r="M15" s="4"/>
      <c r="N15" s="4"/>
      <c r="O15" s="4"/>
      <c r="P15" s="4"/>
    </row>
    <row r="16" spans="1:16" s="38" customFormat="1" ht="70.650000000000006" customHeight="1" x14ac:dyDescent="0.3">
      <c r="A16" s="15" t="s">
        <v>15</v>
      </c>
      <c r="B16" s="12" t="s">
        <v>52</v>
      </c>
      <c r="C16" s="39" t="s">
        <v>61</v>
      </c>
      <c r="D16" s="13">
        <v>357</v>
      </c>
      <c r="E16" s="13">
        <v>423</v>
      </c>
      <c r="F16" s="13">
        <v>423</v>
      </c>
      <c r="G16" s="4"/>
      <c r="H16" s="4"/>
      <c r="I16" s="4"/>
      <c r="J16" s="4"/>
      <c r="K16" s="4"/>
      <c r="L16" s="4"/>
      <c r="M16" s="4"/>
      <c r="N16" s="4"/>
      <c r="O16" s="4"/>
      <c r="P16" s="4"/>
    </row>
    <row r="17" spans="1:16" s="38" customFormat="1" ht="63" customHeight="1" x14ac:dyDescent="0.3">
      <c r="A17" s="15" t="s">
        <v>15</v>
      </c>
      <c r="B17" s="12" t="s">
        <v>52</v>
      </c>
      <c r="C17" s="33" t="s">
        <v>63</v>
      </c>
      <c r="D17" s="13">
        <v>18092</v>
      </c>
      <c r="E17" s="13">
        <v>18092</v>
      </c>
      <c r="F17" s="13">
        <v>18092</v>
      </c>
      <c r="G17" s="4"/>
      <c r="H17" s="4"/>
      <c r="I17" s="4"/>
      <c r="J17" s="4"/>
      <c r="K17" s="4"/>
      <c r="L17" s="4"/>
      <c r="M17" s="4"/>
      <c r="N17" s="4"/>
      <c r="O17" s="4"/>
      <c r="P17" s="4"/>
    </row>
    <row r="18" spans="1:16" s="38" customFormat="1" ht="84.9" customHeight="1" x14ac:dyDescent="0.3">
      <c r="A18" s="15" t="s">
        <v>15</v>
      </c>
      <c r="B18" s="12" t="s">
        <v>52</v>
      </c>
      <c r="C18" s="39" t="s">
        <v>64</v>
      </c>
      <c r="D18" s="13">
        <v>122113</v>
      </c>
      <c r="E18" s="13">
        <v>122113</v>
      </c>
      <c r="F18" s="13">
        <v>122113</v>
      </c>
      <c r="G18" s="43"/>
      <c r="H18" s="4"/>
      <c r="I18" s="4"/>
      <c r="J18" s="4"/>
      <c r="K18" s="4"/>
      <c r="L18" s="4"/>
      <c r="M18" s="4"/>
      <c r="N18" s="4"/>
      <c r="O18" s="4"/>
      <c r="P18" s="4"/>
    </row>
    <row r="19" spans="1:16" s="38" customFormat="1" ht="54.15" customHeight="1" x14ac:dyDescent="0.3">
      <c r="A19" s="15" t="s">
        <v>15</v>
      </c>
      <c r="B19" s="12" t="s">
        <v>52</v>
      </c>
      <c r="C19" s="33" t="s">
        <v>65</v>
      </c>
      <c r="D19" s="13">
        <v>545</v>
      </c>
      <c r="E19" s="13">
        <v>545</v>
      </c>
      <c r="F19" s="13">
        <v>545</v>
      </c>
      <c r="G19" s="4"/>
      <c r="H19" s="4"/>
      <c r="I19" s="4"/>
      <c r="J19" s="4"/>
      <c r="K19" s="4"/>
      <c r="L19" s="4"/>
      <c r="M19" s="4"/>
      <c r="N19" s="4"/>
      <c r="O19" s="4"/>
      <c r="P19" s="4"/>
    </row>
    <row r="20" spans="1:16" s="38" customFormat="1" ht="40.65" customHeight="1" x14ac:dyDescent="0.3">
      <c r="A20" s="15" t="s">
        <v>15</v>
      </c>
      <c r="B20" s="12" t="s">
        <v>52</v>
      </c>
      <c r="C20" s="33" t="s">
        <v>66</v>
      </c>
      <c r="D20" s="13">
        <v>545</v>
      </c>
      <c r="E20" s="13">
        <v>545</v>
      </c>
      <c r="F20" s="13">
        <v>545</v>
      </c>
      <c r="G20" s="4"/>
      <c r="H20" s="4"/>
      <c r="I20" s="4"/>
      <c r="J20" s="4"/>
      <c r="K20" s="4"/>
      <c r="L20" s="4"/>
      <c r="M20" s="4"/>
      <c r="N20" s="4"/>
      <c r="O20" s="4"/>
      <c r="P20" s="4"/>
    </row>
    <row r="21" spans="1:16" s="38" customFormat="1" ht="36.75" customHeight="1" x14ac:dyDescent="0.3">
      <c r="A21" s="15" t="s">
        <v>15</v>
      </c>
      <c r="B21" s="12" t="s">
        <v>52</v>
      </c>
      <c r="C21" s="33" t="s">
        <v>60</v>
      </c>
      <c r="D21" s="13">
        <v>12304</v>
      </c>
      <c r="E21" s="13">
        <v>12304</v>
      </c>
      <c r="F21" s="13">
        <v>12304</v>
      </c>
      <c r="G21" s="4"/>
      <c r="H21" s="4"/>
      <c r="I21" s="4"/>
      <c r="J21" s="4"/>
      <c r="K21" s="4"/>
      <c r="L21" s="4"/>
      <c r="M21" s="4"/>
      <c r="N21" s="4"/>
      <c r="O21" s="4"/>
      <c r="P21" s="4"/>
    </row>
    <row r="22" spans="1:16" s="30" customFormat="1" ht="36.75" customHeight="1" x14ac:dyDescent="0.3">
      <c r="A22" s="15" t="s">
        <v>15</v>
      </c>
      <c r="B22" s="12" t="s">
        <v>52</v>
      </c>
      <c r="C22" s="33" t="s">
        <v>56</v>
      </c>
      <c r="D22" s="13">
        <v>106</v>
      </c>
      <c r="E22" s="13">
        <v>106</v>
      </c>
      <c r="F22" s="13">
        <v>106</v>
      </c>
      <c r="G22" s="4"/>
      <c r="H22" s="4"/>
      <c r="I22" s="4"/>
      <c r="J22" s="4"/>
      <c r="K22" s="4"/>
      <c r="L22" s="4"/>
      <c r="M22" s="4"/>
      <c r="N22" s="4"/>
      <c r="O22" s="4"/>
      <c r="P22" s="4"/>
    </row>
    <row r="23" spans="1:16" s="30" customFormat="1" ht="31.2" x14ac:dyDescent="0.3">
      <c r="A23" s="19" t="s">
        <v>15</v>
      </c>
      <c r="B23" s="32" t="s">
        <v>75</v>
      </c>
      <c r="C23" s="33" t="s">
        <v>54</v>
      </c>
      <c r="D23" s="16">
        <v>1029.8</v>
      </c>
      <c r="E23" s="16">
        <v>1067.5</v>
      </c>
      <c r="F23" s="16">
        <v>1067.5</v>
      </c>
      <c r="G23" s="4"/>
      <c r="H23" s="4"/>
      <c r="I23" s="4"/>
      <c r="J23" s="4"/>
      <c r="K23" s="4"/>
      <c r="L23" s="4"/>
      <c r="M23" s="4"/>
      <c r="N23" s="4"/>
      <c r="O23" s="4"/>
      <c r="P23" s="4"/>
    </row>
    <row r="24" spans="1:16" s="30" customFormat="1" ht="46.8" x14ac:dyDescent="0.3">
      <c r="A24" s="19" t="s">
        <v>15</v>
      </c>
      <c r="B24" s="32" t="s">
        <v>76</v>
      </c>
      <c r="C24" s="33" t="s">
        <v>55</v>
      </c>
      <c r="D24" s="16">
        <v>1.3</v>
      </c>
      <c r="E24" s="16">
        <v>1.4</v>
      </c>
      <c r="F24" s="16">
        <v>27.2</v>
      </c>
      <c r="G24" s="4"/>
      <c r="H24" s="4"/>
      <c r="I24" s="4"/>
      <c r="J24" s="4"/>
      <c r="K24" s="4"/>
      <c r="L24" s="4"/>
      <c r="M24" s="4"/>
      <c r="N24" s="4"/>
      <c r="O24" s="4"/>
      <c r="P24" s="4"/>
    </row>
    <row r="25" spans="1:16" s="30" customFormat="1" ht="39.6" customHeight="1" x14ac:dyDescent="0.3">
      <c r="A25" s="19" t="s">
        <v>15</v>
      </c>
      <c r="B25" s="32" t="s">
        <v>89</v>
      </c>
      <c r="C25" s="41" t="s">
        <v>88</v>
      </c>
      <c r="D25" s="16">
        <v>9277</v>
      </c>
      <c r="E25" s="16">
        <v>9277</v>
      </c>
      <c r="F25" s="16">
        <v>9277</v>
      </c>
      <c r="G25" s="4"/>
      <c r="H25" s="4"/>
      <c r="I25" s="4"/>
      <c r="J25" s="4"/>
      <c r="K25" s="4"/>
      <c r="L25" s="4"/>
      <c r="M25" s="4"/>
      <c r="N25" s="4"/>
      <c r="O25" s="4"/>
      <c r="P25" s="4"/>
    </row>
    <row r="26" spans="1:16" s="30" customFormat="1" ht="15.6" x14ac:dyDescent="0.3">
      <c r="A26" s="19"/>
      <c r="B26" s="36"/>
      <c r="C26" s="34" t="s">
        <v>79</v>
      </c>
      <c r="D26" s="37">
        <f>D27+D28+D30+D29+D31</f>
        <v>14304.7</v>
      </c>
      <c r="E26" s="37">
        <f>E27+E28+E30+E29+E31</f>
        <v>9420.7999999999993</v>
      </c>
      <c r="F26" s="37">
        <f>F27+F28+F30+F29+F31</f>
        <v>9350.5</v>
      </c>
      <c r="G26" s="4"/>
      <c r="H26" s="4"/>
      <c r="I26" s="4"/>
      <c r="J26" s="4"/>
      <c r="K26" s="4"/>
      <c r="L26" s="4"/>
      <c r="M26" s="4"/>
      <c r="N26" s="4"/>
      <c r="O26" s="4"/>
      <c r="P26" s="4"/>
    </row>
    <row r="27" spans="1:16" s="30" customFormat="1" ht="31.2" x14ac:dyDescent="0.3">
      <c r="A27" s="19" t="s">
        <v>15</v>
      </c>
      <c r="B27" s="12" t="s">
        <v>52</v>
      </c>
      <c r="C27" s="41" t="s">
        <v>87</v>
      </c>
      <c r="D27" s="16">
        <v>1205</v>
      </c>
      <c r="E27" s="16">
        <v>1205</v>
      </c>
      <c r="F27" s="16">
        <v>1205</v>
      </c>
      <c r="G27" s="4"/>
      <c r="H27" s="4"/>
      <c r="I27" s="4"/>
      <c r="J27" s="4"/>
      <c r="K27" s="4"/>
      <c r="L27" s="4"/>
      <c r="M27" s="4"/>
      <c r="N27" s="4"/>
      <c r="O27" s="4"/>
      <c r="P27" s="4"/>
    </row>
    <row r="28" spans="1:16" s="30" customFormat="1" ht="66.599999999999994" customHeight="1" x14ac:dyDescent="0.3">
      <c r="A28" s="19" t="s">
        <v>15</v>
      </c>
      <c r="B28" s="32" t="s">
        <v>80</v>
      </c>
      <c r="C28" s="33" t="s">
        <v>82</v>
      </c>
      <c r="D28" s="16">
        <v>1859</v>
      </c>
      <c r="E28" s="16">
        <v>1859</v>
      </c>
      <c r="F28" s="16">
        <v>1859</v>
      </c>
      <c r="G28" s="4"/>
      <c r="H28" s="4"/>
      <c r="I28" s="4"/>
      <c r="J28" s="4"/>
      <c r="K28" s="4"/>
      <c r="L28" s="4"/>
      <c r="M28" s="4"/>
      <c r="N28" s="4"/>
      <c r="O28" s="4"/>
      <c r="P28" s="4"/>
    </row>
    <row r="29" spans="1:16" s="30" customFormat="1" ht="66.599999999999994" customHeight="1" x14ac:dyDescent="0.3">
      <c r="A29" s="19" t="s">
        <v>15</v>
      </c>
      <c r="B29" s="44" t="s">
        <v>115</v>
      </c>
      <c r="C29" s="33" t="s">
        <v>114</v>
      </c>
      <c r="D29" s="16">
        <v>223.6</v>
      </c>
      <c r="E29" s="16">
        <v>223.6</v>
      </c>
      <c r="F29" s="16">
        <v>270.10000000000002</v>
      </c>
      <c r="G29" s="4"/>
      <c r="H29" s="4"/>
      <c r="I29" s="4"/>
      <c r="J29" s="4"/>
      <c r="K29" s="4"/>
      <c r="L29" s="4"/>
      <c r="M29" s="4"/>
      <c r="N29" s="4"/>
      <c r="O29" s="4"/>
      <c r="P29" s="4"/>
    </row>
    <row r="30" spans="1:16" s="30" customFormat="1" ht="52.95" customHeight="1" x14ac:dyDescent="0.3">
      <c r="A30" s="19" t="s">
        <v>15</v>
      </c>
      <c r="B30" s="32" t="s">
        <v>81</v>
      </c>
      <c r="C30" s="33" t="s">
        <v>83</v>
      </c>
      <c r="D30" s="16">
        <v>4852.6000000000004</v>
      </c>
      <c r="E30" s="16">
        <v>4585.7</v>
      </c>
      <c r="F30" s="16">
        <v>4468.8999999999996</v>
      </c>
      <c r="G30" s="4"/>
      <c r="H30" s="4"/>
      <c r="I30" s="4"/>
      <c r="J30" s="4"/>
      <c r="K30" s="4"/>
      <c r="L30" s="4"/>
      <c r="M30" s="4"/>
      <c r="N30" s="4"/>
      <c r="O30" s="4"/>
      <c r="P30" s="4"/>
    </row>
    <row r="31" spans="1:16" s="30" customFormat="1" ht="15.6" x14ac:dyDescent="0.3">
      <c r="A31" s="35" t="s">
        <v>15</v>
      </c>
      <c r="B31" s="36" t="s">
        <v>77</v>
      </c>
      <c r="C31" s="34" t="s">
        <v>53</v>
      </c>
      <c r="D31" s="37">
        <f>D32+D33</f>
        <v>6164.5</v>
      </c>
      <c r="E31" s="37">
        <f>E32+E33</f>
        <v>1547.5</v>
      </c>
      <c r="F31" s="37">
        <f>F32+F33</f>
        <v>1547.5</v>
      </c>
      <c r="G31" s="4"/>
      <c r="H31" s="4"/>
      <c r="I31" s="4"/>
      <c r="J31" s="4"/>
      <c r="K31" s="4"/>
      <c r="L31" s="4"/>
      <c r="M31" s="4"/>
      <c r="N31" s="4"/>
      <c r="O31" s="4"/>
      <c r="P31" s="4"/>
    </row>
    <row r="32" spans="1:16" s="30" customFormat="1" ht="46.8" x14ac:dyDescent="0.3">
      <c r="A32" s="19"/>
      <c r="B32" s="32" t="s">
        <v>77</v>
      </c>
      <c r="C32" s="33" t="s">
        <v>58</v>
      </c>
      <c r="D32" s="16">
        <v>4617</v>
      </c>
      <c r="E32" s="16">
        <v>0</v>
      </c>
      <c r="F32" s="16">
        <v>0</v>
      </c>
      <c r="G32" s="4"/>
      <c r="H32" s="4"/>
      <c r="I32" s="4"/>
      <c r="J32" s="4"/>
      <c r="K32" s="4"/>
      <c r="L32" s="4"/>
      <c r="M32" s="4"/>
      <c r="N32" s="4"/>
      <c r="O32" s="4"/>
      <c r="P32" s="4"/>
    </row>
    <row r="33" spans="1:16" s="30" customFormat="1" ht="62.4" x14ac:dyDescent="0.3">
      <c r="A33" s="19"/>
      <c r="B33" s="32" t="s">
        <v>78</v>
      </c>
      <c r="C33" s="39" t="s">
        <v>57</v>
      </c>
      <c r="D33" s="16">
        <v>1547.5</v>
      </c>
      <c r="E33" s="16">
        <v>1547.5</v>
      </c>
      <c r="F33" s="16">
        <v>1547.5</v>
      </c>
      <c r="G33" s="4"/>
      <c r="H33" s="4"/>
      <c r="I33" s="4"/>
      <c r="J33" s="4"/>
      <c r="K33" s="4"/>
      <c r="L33" s="4"/>
      <c r="M33" s="4"/>
      <c r="N33" s="4"/>
      <c r="O33" s="4"/>
      <c r="P33" s="4"/>
    </row>
    <row r="34" spans="1:16" ht="38.4" customHeight="1" x14ac:dyDescent="0.3">
      <c r="A34" s="8" t="s">
        <v>16</v>
      </c>
      <c r="B34" s="8"/>
      <c r="C34" s="9" t="s">
        <v>32</v>
      </c>
      <c r="D34" s="10">
        <f>D35+D36+D37+D38</f>
        <v>3199.1</v>
      </c>
      <c r="E34" s="10">
        <f>E35+E36+E37+E38</f>
        <v>3252.6</v>
      </c>
      <c r="F34" s="10">
        <f>F35+F36+F37+F38</f>
        <v>3402</v>
      </c>
    </row>
    <row r="35" spans="1:16" ht="78" x14ac:dyDescent="0.3">
      <c r="A35" s="11" t="s">
        <v>16</v>
      </c>
      <c r="B35" s="11" t="s">
        <v>34</v>
      </c>
      <c r="C35" s="40" t="s">
        <v>33</v>
      </c>
      <c r="D35" s="17">
        <v>1668.5</v>
      </c>
      <c r="E35" s="17">
        <v>1692.2</v>
      </c>
      <c r="F35" s="17">
        <v>1772.1</v>
      </c>
    </row>
    <row r="36" spans="1:16" ht="105" customHeight="1" x14ac:dyDescent="0.3">
      <c r="A36" s="11" t="s">
        <v>16</v>
      </c>
      <c r="B36" s="11" t="s">
        <v>36</v>
      </c>
      <c r="C36" s="40" t="s">
        <v>35</v>
      </c>
      <c r="D36" s="17">
        <v>7.9</v>
      </c>
      <c r="E36" s="17">
        <v>8.9</v>
      </c>
      <c r="F36" s="17">
        <v>9.4</v>
      </c>
    </row>
    <row r="37" spans="1:16" ht="80.400000000000006" customHeight="1" x14ac:dyDescent="0.3">
      <c r="A37" s="11" t="s">
        <v>16</v>
      </c>
      <c r="B37" s="11" t="s">
        <v>37</v>
      </c>
      <c r="C37" s="40" t="s">
        <v>38</v>
      </c>
      <c r="D37" s="17">
        <v>1730</v>
      </c>
      <c r="E37" s="17">
        <v>1761.9</v>
      </c>
      <c r="F37" s="17">
        <v>1845.6</v>
      </c>
    </row>
    <row r="38" spans="1:16" ht="80.400000000000006" customHeight="1" x14ac:dyDescent="0.3">
      <c r="A38" s="11" t="s">
        <v>16</v>
      </c>
      <c r="B38" s="11" t="s">
        <v>40</v>
      </c>
      <c r="C38" s="40" t="s">
        <v>39</v>
      </c>
      <c r="D38" s="17">
        <v>-207.3</v>
      </c>
      <c r="E38" s="17">
        <v>-210.4</v>
      </c>
      <c r="F38" s="17">
        <v>-225.1</v>
      </c>
    </row>
    <row r="39" spans="1:16" s="20" customFormat="1" ht="31.2" x14ac:dyDescent="0.3">
      <c r="A39" s="8" t="s">
        <v>17</v>
      </c>
      <c r="B39" s="8"/>
      <c r="C39" s="9" t="s">
        <v>46</v>
      </c>
      <c r="D39" s="10">
        <f>D40+D41+D42+D43</f>
        <v>20034.5</v>
      </c>
      <c r="E39" s="10">
        <f t="shared" ref="E39:F39" si="2">E40+E41+E42+E43</f>
        <v>20334.5</v>
      </c>
      <c r="F39" s="10">
        <f t="shared" si="2"/>
        <v>20334.5</v>
      </c>
    </row>
    <row r="40" spans="1:16" s="28" customFormat="1" ht="62.4" x14ac:dyDescent="0.3">
      <c r="A40" s="11" t="s">
        <v>17</v>
      </c>
      <c r="B40" s="11" t="s">
        <v>69</v>
      </c>
      <c r="C40" s="40" t="s">
        <v>48</v>
      </c>
      <c r="D40" s="16">
        <v>15400</v>
      </c>
      <c r="E40" s="16">
        <v>15600</v>
      </c>
      <c r="F40" s="16">
        <v>15600</v>
      </c>
    </row>
    <row r="41" spans="1:16" s="28" customFormat="1" ht="62.4" x14ac:dyDescent="0.3">
      <c r="A41" s="11" t="s">
        <v>17</v>
      </c>
      <c r="B41" s="11" t="s">
        <v>70</v>
      </c>
      <c r="C41" s="14" t="s">
        <v>49</v>
      </c>
      <c r="D41" s="16">
        <v>3500</v>
      </c>
      <c r="E41" s="16">
        <v>3600</v>
      </c>
      <c r="F41" s="16">
        <v>3600</v>
      </c>
    </row>
    <row r="42" spans="1:16" s="31" customFormat="1" ht="31.2" x14ac:dyDescent="0.3">
      <c r="A42" s="11" t="s">
        <v>17</v>
      </c>
      <c r="B42" s="11" t="s">
        <v>71</v>
      </c>
      <c r="C42" s="14" t="s">
        <v>50</v>
      </c>
      <c r="D42" s="16">
        <v>1118.7</v>
      </c>
      <c r="E42" s="16">
        <v>1118.7</v>
      </c>
      <c r="F42" s="16">
        <v>1118.7</v>
      </c>
    </row>
    <row r="43" spans="1:16" s="31" customFormat="1" ht="62.4" x14ac:dyDescent="0.3">
      <c r="A43" s="11" t="s">
        <v>17</v>
      </c>
      <c r="B43" s="11" t="s">
        <v>72</v>
      </c>
      <c r="C43" s="14" t="s">
        <v>51</v>
      </c>
      <c r="D43" s="16">
        <v>15.8</v>
      </c>
      <c r="E43" s="16">
        <v>15.8</v>
      </c>
      <c r="F43" s="16">
        <v>15.8</v>
      </c>
    </row>
    <row r="44" spans="1:16" ht="15.6" x14ac:dyDescent="0.3">
      <c r="A44" s="21" t="s">
        <v>18</v>
      </c>
      <c r="B44" s="22"/>
      <c r="C44" s="9" t="s">
        <v>19</v>
      </c>
      <c r="D44" s="10">
        <f>D45+D46+D47+D48+D49+D50+D51+D52</f>
        <v>56736</v>
      </c>
      <c r="E44" s="10">
        <f t="shared" ref="E44:F44" si="3">E45+E46+E47+E48+E49+E50+E51+E52</f>
        <v>59307</v>
      </c>
      <c r="F44" s="10">
        <f t="shared" si="3"/>
        <v>61192</v>
      </c>
    </row>
    <row r="45" spans="1:16" ht="62.4" x14ac:dyDescent="0.3">
      <c r="A45" s="22" t="s">
        <v>18</v>
      </c>
      <c r="B45" s="11" t="s">
        <v>20</v>
      </c>
      <c r="C45" s="40" t="s">
        <v>21</v>
      </c>
      <c r="D45" s="17">
        <v>40792</v>
      </c>
      <c r="E45" s="17">
        <v>41140</v>
      </c>
      <c r="F45" s="17">
        <v>42140</v>
      </c>
    </row>
    <row r="46" spans="1:16" ht="78" x14ac:dyDescent="0.3">
      <c r="A46" s="22" t="s">
        <v>18</v>
      </c>
      <c r="B46" s="11" t="s">
        <v>22</v>
      </c>
      <c r="C46" s="40" t="s">
        <v>31</v>
      </c>
      <c r="D46" s="17">
        <v>350</v>
      </c>
      <c r="E46" s="17">
        <v>380</v>
      </c>
      <c r="F46" s="17">
        <v>380</v>
      </c>
    </row>
    <row r="47" spans="1:16" ht="31.2" x14ac:dyDescent="0.3">
      <c r="A47" s="22" t="s">
        <v>18</v>
      </c>
      <c r="B47" s="11" t="s">
        <v>23</v>
      </c>
      <c r="C47" s="14" t="s">
        <v>24</v>
      </c>
      <c r="D47" s="17">
        <v>580</v>
      </c>
      <c r="E47" s="17">
        <v>580</v>
      </c>
      <c r="F47" s="17">
        <v>580</v>
      </c>
    </row>
    <row r="48" spans="1:16" ht="31.2" x14ac:dyDescent="0.3">
      <c r="A48" s="22" t="s">
        <v>18</v>
      </c>
      <c r="B48" s="22" t="s">
        <v>25</v>
      </c>
      <c r="C48" s="14" t="s">
        <v>26</v>
      </c>
      <c r="D48" s="17">
        <v>4000</v>
      </c>
      <c r="E48" s="17">
        <v>4200</v>
      </c>
      <c r="F48" s="17">
        <v>4400</v>
      </c>
    </row>
    <row r="49" spans="1:6" ht="46.8" x14ac:dyDescent="0.3">
      <c r="A49" s="22" t="s">
        <v>18</v>
      </c>
      <c r="B49" s="22" t="s">
        <v>27</v>
      </c>
      <c r="C49" s="14" t="s">
        <v>28</v>
      </c>
      <c r="D49" s="17">
        <v>2115</v>
      </c>
      <c r="E49" s="17">
        <v>2350</v>
      </c>
      <c r="F49" s="17">
        <v>2550</v>
      </c>
    </row>
    <row r="50" spans="1:6" s="29" customFormat="1" ht="15.6" x14ac:dyDescent="0.3">
      <c r="A50" s="22" t="s">
        <v>18</v>
      </c>
      <c r="B50" s="22" t="s">
        <v>73</v>
      </c>
      <c r="C50" s="14" t="s">
        <v>44</v>
      </c>
      <c r="D50" s="17">
        <v>6076</v>
      </c>
      <c r="E50" s="17">
        <v>7709</v>
      </c>
      <c r="F50" s="17">
        <v>8117</v>
      </c>
    </row>
    <row r="51" spans="1:6" s="29" customFormat="1" ht="31.2" x14ac:dyDescent="0.3">
      <c r="A51" s="22" t="s">
        <v>18</v>
      </c>
      <c r="B51" s="22" t="s">
        <v>84</v>
      </c>
      <c r="C51" s="14" t="s">
        <v>85</v>
      </c>
      <c r="D51" s="17">
        <v>1873</v>
      </c>
      <c r="E51" s="17">
        <v>1948</v>
      </c>
      <c r="F51" s="17">
        <v>2025</v>
      </c>
    </row>
    <row r="52" spans="1:6" s="29" customFormat="1" ht="48" customHeight="1" x14ac:dyDescent="0.3">
      <c r="A52" s="22" t="s">
        <v>18</v>
      </c>
      <c r="B52" s="22" t="s">
        <v>74</v>
      </c>
      <c r="C52" s="14" t="s">
        <v>45</v>
      </c>
      <c r="D52" s="17">
        <v>950</v>
      </c>
      <c r="E52" s="17">
        <v>1000</v>
      </c>
      <c r="F52" s="17">
        <v>1000</v>
      </c>
    </row>
    <row r="53" spans="1:6" s="29" customFormat="1" ht="20.399999999999999" customHeight="1" x14ac:dyDescent="0.3">
      <c r="A53" s="21" t="s">
        <v>91</v>
      </c>
      <c r="B53" s="21"/>
      <c r="C53" s="8" t="s">
        <v>102</v>
      </c>
      <c r="D53" s="17">
        <f>D54+D55+D56+D57+D58+D59+D60+D61+D62+D63</f>
        <v>250</v>
      </c>
      <c r="E53" s="17">
        <f t="shared" ref="E53:F53" si="4">E54+E55+E56+E57+E58+E59+E60+E61+E62+E63</f>
        <v>260</v>
      </c>
      <c r="F53" s="17">
        <f t="shared" si="4"/>
        <v>270</v>
      </c>
    </row>
    <row r="54" spans="1:6" ht="62.4" x14ac:dyDescent="0.3">
      <c r="A54" s="22" t="s">
        <v>91</v>
      </c>
      <c r="B54" s="22" t="s">
        <v>92</v>
      </c>
      <c r="C54" s="14" t="s">
        <v>104</v>
      </c>
      <c r="D54" s="17">
        <v>40</v>
      </c>
      <c r="E54" s="17">
        <v>40</v>
      </c>
      <c r="F54" s="17">
        <v>40</v>
      </c>
    </row>
    <row r="55" spans="1:6" ht="78" x14ac:dyDescent="0.3">
      <c r="A55" s="22" t="s">
        <v>91</v>
      </c>
      <c r="B55" s="22" t="s">
        <v>93</v>
      </c>
      <c r="C55" s="14" t="s">
        <v>103</v>
      </c>
      <c r="D55" s="17">
        <v>75</v>
      </c>
      <c r="E55" s="17">
        <v>75</v>
      </c>
      <c r="F55" s="17">
        <v>75</v>
      </c>
    </row>
    <row r="56" spans="1:6" ht="78" x14ac:dyDescent="0.3">
      <c r="A56" s="22" t="s">
        <v>91</v>
      </c>
      <c r="B56" s="22" t="s">
        <v>94</v>
      </c>
      <c r="C56" s="14" t="s">
        <v>105</v>
      </c>
      <c r="D56" s="17">
        <v>10</v>
      </c>
      <c r="E56" s="17">
        <v>10</v>
      </c>
      <c r="F56" s="17">
        <v>10</v>
      </c>
    </row>
    <row r="57" spans="1:6" ht="78" x14ac:dyDescent="0.3">
      <c r="A57" s="42" t="s">
        <v>91</v>
      </c>
      <c r="B57" s="22" t="s">
        <v>95</v>
      </c>
      <c r="C57" s="14" t="s">
        <v>106</v>
      </c>
      <c r="D57" s="17">
        <v>10</v>
      </c>
      <c r="E57" s="17">
        <v>10</v>
      </c>
      <c r="F57" s="17">
        <v>10</v>
      </c>
    </row>
    <row r="58" spans="1:6" ht="78" x14ac:dyDescent="0.3">
      <c r="A58" s="42" t="s">
        <v>91</v>
      </c>
      <c r="B58" s="22" t="s">
        <v>96</v>
      </c>
      <c r="C58" s="14" t="s">
        <v>107</v>
      </c>
      <c r="D58" s="17">
        <v>5</v>
      </c>
      <c r="E58" s="17">
        <v>10</v>
      </c>
      <c r="F58" s="17">
        <v>10</v>
      </c>
    </row>
    <row r="59" spans="1:6" ht="62.4" x14ac:dyDescent="0.3">
      <c r="A59" s="42" t="s">
        <v>91</v>
      </c>
      <c r="B59" s="22" t="s">
        <v>97</v>
      </c>
      <c r="C59" s="14" t="s">
        <v>108</v>
      </c>
      <c r="D59" s="17">
        <v>5</v>
      </c>
      <c r="E59" s="17">
        <v>10</v>
      </c>
      <c r="F59" s="17">
        <v>10</v>
      </c>
    </row>
    <row r="60" spans="1:6" ht="93.6" x14ac:dyDescent="0.3">
      <c r="A60" s="42" t="s">
        <v>91</v>
      </c>
      <c r="B60" s="22" t="s">
        <v>98</v>
      </c>
      <c r="C60" s="14" t="s">
        <v>109</v>
      </c>
      <c r="D60" s="17">
        <v>5</v>
      </c>
      <c r="E60" s="17">
        <v>5</v>
      </c>
      <c r="F60" s="17">
        <v>10</v>
      </c>
    </row>
    <row r="61" spans="1:6" ht="62.4" x14ac:dyDescent="0.3">
      <c r="A61" s="42" t="s">
        <v>91</v>
      </c>
      <c r="B61" s="22" t="s">
        <v>99</v>
      </c>
      <c r="C61" s="14" t="s">
        <v>110</v>
      </c>
      <c r="D61" s="17">
        <v>5</v>
      </c>
      <c r="E61" s="17">
        <v>5</v>
      </c>
      <c r="F61" s="17">
        <v>10</v>
      </c>
    </row>
    <row r="62" spans="1:6" ht="78" x14ac:dyDescent="0.3">
      <c r="A62" s="42" t="s">
        <v>91</v>
      </c>
      <c r="B62" s="22" t="s">
        <v>100</v>
      </c>
      <c r="C62" s="14" t="s">
        <v>111</v>
      </c>
      <c r="D62" s="17">
        <v>20</v>
      </c>
      <c r="E62" s="17">
        <v>20</v>
      </c>
      <c r="F62" s="17">
        <v>20</v>
      </c>
    </row>
    <row r="63" spans="1:6" ht="78" x14ac:dyDescent="0.3">
      <c r="A63" s="42" t="s">
        <v>91</v>
      </c>
      <c r="B63" s="22" t="s">
        <v>101</v>
      </c>
      <c r="C63" s="14" t="s">
        <v>112</v>
      </c>
      <c r="D63" s="17">
        <v>75</v>
      </c>
      <c r="E63" s="17">
        <v>75</v>
      </c>
      <c r="F63" s="17">
        <v>75</v>
      </c>
    </row>
  </sheetData>
  <customSheetViews>
    <customSheetView guid="{BCCED021-DCE5-43BC-854B-1B069C918DB0}" scale="80" showPageBreaks="1" fitToPage="1" printArea="1" view="pageBreakPreview">
      <pane xSplit="3" ySplit="4" topLeftCell="D227" activePane="bottomRight" state="frozen"/>
      <selection pane="bottomRight" activeCell="C231" sqref="C231"/>
      <rowBreaks count="4" manualBreakCount="4">
        <brk id="71" max="5" man="1"/>
        <brk id="251" max="5" man="1"/>
        <brk id="284" max="5" man="1"/>
        <brk id="309" max="5" man="1"/>
      </rowBreaks>
      <pageMargins left="0.78740157480314965" right="0.78740157480314965" top="1.1811023622047245" bottom="0.39370078740157483" header="0.31496062992125984" footer="0.31496062992125984"/>
      <pageSetup paperSize="9" scale="63" fitToHeight="18" orientation="landscape" r:id="rId1"/>
    </customSheetView>
    <customSheetView guid="{9C69460D-CDCF-456B-9252-CAB77877204B}" scale="80" showPageBreaks="1" fitToPage="1" printArea="1" view="pageBreakPreview">
      <pane xSplit="3" ySplit="4" topLeftCell="D203" activePane="bottomRight" state="frozen"/>
      <selection pane="bottomRight" activeCell="F214" sqref="F214"/>
      <rowBreaks count="4" manualBreakCount="4">
        <brk id="71" max="5" man="1"/>
        <brk id="255" max="5" man="1"/>
        <brk id="288" max="5" man="1"/>
        <brk id="313" max="5" man="1"/>
      </rowBreaks>
      <pageMargins left="0.78740157480314965" right="0.78740157480314965" top="1.1811023622047245" bottom="0.39370078740157483" header="0.31496062992125984" footer="0.31496062992125984"/>
      <pageSetup paperSize="9" scale="63" fitToHeight="18" orientation="landscape" r:id="rId2"/>
    </customSheetView>
    <customSheetView guid="{40842A1E-041B-4CD5-A95A-81C37609D94C}" scale="80" showPageBreaks="1" fitToPage="1" printArea="1" view="pageBreakPreview">
      <pane xSplit="3" ySplit="4" topLeftCell="D63" activePane="bottomRight" state="frozen"/>
      <selection pane="bottomRight" activeCell="E70" sqref="E70"/>
      <rowBreaks count="4" manualBreakCount="4">
        <brk id="71" max="5" man="1"/>
        <brk id="255" max="5" man="1"/>
        <brk id="288" max="5" man="1"/>
        <brk id="313" max="5" man="1"/>
      </rowBreaks>
      <pageMargins left="0.78740157480314965" right="0.78740157480314965" top="1.1811023622047245" bottom="0.39370078740157483" header="0.31496062992125984" footer="0.31496062992125984"/>
      <pageSetup paperSize="9" scale="63" fitToHeight="18" orientation="landscape" r:id="rId3"/>
    </customSheetView>
    <customSheetView guid="{E3F61BE8-916F-4212-AD2E-16C31B35B2DE}" scale="80" showPageBreaks="1" fitToPage="1" printArea="1" view="pageBreakPreview">
      <pane xSplit="3" ySplit="4" topLeftCell="D20" activePane="bottomRight" state="frozen"/>
      <selection pane="bottomRight" activeCell="H32" sqref="H32"/>
      <rowBreaks count="4" manualBreakCount="4">
        <brk id="71" max="5" man="1"/>
        <brk id="255" max="5" man="1"/>
        <brk id="288" max="5" man="1"/>
        <brk id="313" max="5" man="1"/>
      </rowBreaks>
      <pageMargins left="0.78740157480314965" right="0.78740157480314965" top="1.1811023622047245" bottom="0.39370078740157483" header="0.31496062992125984" footer="0.31496062992125984"/>
      <pageSetup paperSize="9" scale="63" fitToHeight="18" orientation="landscape" r:id="rId4"/>
    </customSheetView>
    <customSheetView guid="{7A88DCC1-1B29-406A-AACB-047B54EEEA84}" scale="80" showPageBreaks="1" fitToPage="1" printArea="1" view="pageBreakPreview">
      <pane xSplit="3" ySplit="4" topLeftCell="D113" activePane="bottomRight" state="frozen"/>
      <selection pane="bottomRight" activeCell="D121" sqref="D121"/>
      <rowBreaks count="4" manualBreakCount="4">
        <brk id="71" max="5" man="1"/>
        <brk id="252" max="5" man="1"/>
        <brk id="285" max="5" man="1"/>
        <brk id="310" max="5" man="1"/>
      </rowBreaks>
      <pageMargins left="0.78740157480314965" right="0.78740157480314965" top="1.1811023622047245" bottom="0.39370078740157483" header="0.31496062992125984" footer="0.31496062992125984"/>
      <pageSetup paperSize="9" scale="63" fitToHeight="18" orientation="landscape" r:id="rId5"/>
    </customSheetView>
    <customSheetView guid="{52556082-668F-4ADB-B8B4-01E1BB24FDA3}" scale="80" showPageBreaks="1" fitToPage="1" printArea="1" view="pageBreakPreview">
      <pane xSplit="3" ySplit="4" topLeftCell="D108" activePane="bottomRight" state="frozen"/>
      <selection pane="bottomRight" activeCell="D116" sqref="D116:F116"/>
      <rowBreaks count="4" manualBreakCount="4">
        <brk id="71" max="5" man="1"/>
        <brk id="251" max="5" man="1"/>
        <brk id="284" max="5" man="1"/>
        <brk id="309" max="5" man="1"/>
      </rowBreaks>
      <pageMargins left="0.78740157480314965" right="0.78740157480314965" top="1.1811023622047245" bottom="0.39370078740157483" header="0.31496062992125984" footer="0.31496062992125984"/>
      <pageSetup paperSize="9" scale="63" fitToHeight="18" orientation="landscape" r:id="rId6"/>
    </customSheetView>
    <customSheetView guid="{5E8EED4E-94A8-478C-9508-BF11436D7850}" scale="80" showPageBreaks="1" fitToPage="1" printArea="1" view="pageBreakPreview">
      <pane xSplit="3" ySplit="4" topLeftCell="D98" activePane="bottomRight" state="frozen"/>
      <selection pane="bottomRight" activeCell="C101" sqref="C101"/>
      <rowBreaks count="4" manualBreakCount="4">
        <brk id="71" max="5" man="1"/>
        <brk id="251" max="5" man="1"/>
        <brk id="284" max="5" man="1"/>
        <brk id="309" max="5" man="1"/>
      </rowBreaks>
      <pageMargins left="0.78740157480314965" right="0.78740157480314965" top="1.1811023622047245" bottom="0.39370078740157483" header="0.31496062992125984" footer="0.31496062992125984"/>
      <pageSetup paperSize="9" scale="63" fitToHeight="18" orientation="landscape" r:id="rId7"/>
    </customSheetView>
    <customSheetView guid="{FC6EE7BB-9820-483D-889E-D9C6DA348E50}" scale="80" showPageBreaks="1" fitToPage="1" printArea="1" view="pageBreakPreview">
      <pane xSplit="3" ySplit="4" topLeftCell="D146" activePane="bottomRight" state="frozen"/>
      <selection pane="bottomRight" activeCell="D157" sqref="D157"/>
      <rowBreaks count="4" manualBreakCount="4">
        <brk id="71" max="5" man="1"/>
        <brk id="250" max="5" man="1"/>
        <brk id="283" max="5" man="1"/>
        <brk id="308" max="5" man="1"/>
      </rowBreaks>
      <pageMargins left="0.78740157480314965" right="0.78740157480314965" top="1.1811023622047245" bottom="0.39370078740157483" header="0.31496062992125984" footer="0.31496062992125984"/>
      <pageSetup paperSize="9" scale="63" fitToHeight="18" orientation="landscape" r:id="rId8"/>
    </customSheetView>
    <customSheetView guid="{F57CCBB2-B80A-44A2-B411-41A81436B4AF}" scale="80" showPageBreaks="1" fitToPage="1" printArea="1" view="pageBreakPreview">
      <pane xSplit="3" ySplit="4" topLeftCell="D5" activePane="bottomRight" state="frozen"/>
      <selection pane="bottomRight" activeCell="F10" sqref="F10"/>
      <rowBreaks count="4" manualBreakCount="4">
        <brk id="71" max="5" man="1"/>
        <brk id="252" max="5" man="1"/>
        <brk id="285" max="5" man="1"/>
        <brk id="310" max="5" man="1"/>
      </rowBreaks>
      <pageMargins left="0.78740157480314965" right="0.78740157480314965" top="1.1811023622047245" bottom="0.39370078740157483" header="0.31496062992125984" footer="0.31496062992125984"/>
      <pageSetup paperSize="9" scale="63" fitToHeight="18" orientation="landscape" r:id="rId9"/>
    </customSheetView>
    <customSheetView guid="{80DDC340-0963-495F-9B20-D93CD2CA051E}" scale="80" showPageBreaks="1" fitToPage="1" printArea="1" view="pageBreakPreview">
      <pane xSplit="3" ySplit="4" topLeftCell="D320" activePane="bottomRight" state="frozen"/>
      <selection pane="bottomRight" activeCell="A326" sqref="A326:C326"/>
      <rowBreaks count="4" manualBreakCount="4">
        <brk id="71" max="5" man="1"/>
        <brk id="252" max="5" man="1"/>
        <brk id="285" max="5" man="1"/>
        <brk id="310" max="5" man="1"/>
      </rowBreaks>
      <pageMargins left="0.78740157480314965" right="0.78740157480314965" top="1.1811023622047245" bottom="0.39370078740157483" header="0.31496062992125984" footer="0.31496062992125984"/>
      <pageSetup paperSize="9" scale="63" fitToHeight="18" orientation="landscape" r:id="rId10"/>
    </customSheetView>
    <customSheetView guid="{CC1A92C4-2B1B-4767-AC2B-C64FC6AD1659}" scale="80" showPageBreaks="1" fitToPage="1" printArea="1" view="pageBreakPreview">
      <pane xSplit="3" ySplit="4" topLeftCell="D137" activePane="bottomRight" state="frozen"/>
      <selection pane="bottomRight" activeCell="C148" sqref="C148"/>
      <rowBreaks count="4" manualBreakCount="4">
        <brk id="71" max="5" man="1"/>
        <brk id="255" max="5" man="1"/>
        <brk id="288" max="5" man="1"/>
        <brk id="313" max="5" man="1"/>
      </rowBreaks>
      <pageMargins left="0.78740157480314965" right="0.78740157480314965" top="1.1811023622047245" bottom="0.39370078740157483" header="0.31496062992125984" footer="0.31496062992125984"/>
      <pageSetup paperSize="9" scale="63" fitToHeight="18" orientation="landscape" r:id="rId11"/>
    </customSheetView>
    <customSheetView guid="{454D4D38-8D69-4542-AEE4-182A4773F088}" scale="80" showPageBreaks="1" fitToPage="1" printArea="1" view="pageBreakPreview">
      <pane xSplit="3" ySplit="4" topLeftCell="D137" activePane="bottomRight" state="frozen"/>
      <selection pane="bottomRight" activeCell="A146" sqref="A146:XFD150"/>
      <rowBreaks count="4" manualBreakCount="4">
        <brk id="71" max="5" man="1"/>
        <brk id="255" max="5" man="1"/>
        <brk id="288" max="5" man="1"/>
        <brk id="313" max="5" man="1"/>
      </rowBreaks>
      <pageMargins left="0.78740157480314965" right="0.78740157480314965" top="1.1811023622047245" bottom="0.39370078740157483" header="0.31496062992125984" footer="0.31496062992125984"/>
      <pageSetup paperSize="9" scale="63" fitToHeight="18" orientation="landscape" r:id="rId12"/>
    </customSheetView>
    <customSheetView guid="{5409CBD0-E9E8-408E-B873-1E8D6C47EA6C}" scale="80" showPageBreaks="1" printArea="1" view="pageBreakPreview">
      <pane xSplit="3" ySplit="4" topLeftCell="D275" activePane="bottomRight" state="frozen"/>
      <selection pane="bottomRight" activeCell="C61" sqref="C61"/>
      <rowBreaks count="3" manualBreakCount="3">
        <brk id="44" max="5" man="1"/>
        <brk id="61" max="5" man="1"/>
        <brk id="131" max="5" man="1"/>
      </rowBreaks>
      <pageMargins left="0.78740157480314965" right="0.78740157480314965" top="1.1811023622047245" bottom="0.39370078740157483" header="0.31496062992125984" footer="0.31496062992125984"/>
      <pageSetup paperSize="9" scale="63" fitToHeight="16" orientation="landscape" r:id="rId13"/>
    </customSheetView>
  </customSheetViews>
  <pageMargins left="0.78740157480314965" right="0.78740157480314965" top="1.1811023622047245" bottom="0.39370078740157483" header="0.31496062992125984" footer="0.31496062992125984"/>
  <pageSetup paperSize="9" scale="63" fitToHeight="16" orientation="landscape" r:id="rId1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Реестр</vt:lpstr>
      <vt:lpstr>Реестр!Заголовки_для_печати</vt:lpstr>
      <vt:lpstr>Реестр!Область_печати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Чумак М.В.</dc:creator>
  <cp:lastModifiedBy>Анцупова</cp:lastModifiedBy>
  <cp:lastPrinted>2019-10-11T15:18:52Z</cp:lastPrinted>
  <dcterms:created xsi:type="dcterms:W3CDTF">2018-06-25T02:14:04Z</dcterms:created>
  <dcterms:modified xsi:type="dcterms:W3CDTF">2023-11-14T03:17:42Z</dcterms:modified>
</cp:coreProperties>
</file>